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tabRatio="959"/>
  </bookViews>
  <sheets>
    <sheet name="отчет арем" sheetId="16" r:id="rId1"/>
  </sheets>
  <definedNames>
    <definedName name="_xlnm.Print_Titles" localSheetId="0">'отчет арем'!$12:$15</definedName>
  </definedNames>
  <calcPr calcId="125725"/>
</workbook>
</file>

<file path=xl/calcChain.xml><?xml version="1.0" encoding="utf-8"?>
<calcChain xmlns="http://schemas.openxmlformats.org/spreadsheetml/2006/main">
  <c r="F28" i="16"/>
  <c r="E28"/>
  <c r="I19" l="1"/>
  <c r="J28" l="1"/>
  <c r="L28"/>
  <c r="M28"/>
  <c r="N28"/>
  <c r="O28"/>
  <c r="P28"/>
  <c r="Q28"/>
  <c r="R28"/>
  <c r="S28"/>
  <c r="T28"/>
  <c r="U28"/>
  <c r="V28"/>
  <c r="W28"/>
  <c r="X28"/>
  <c r="Y28"/>
  <c r="Z28"/>
  <c r="I28"/>
  <c r="J24"/>
  <c r="L24"/>
  <c r="M24"/>
  <c r="N24"/>
  <c r="O24"/>
  <c r="P24"/>
  <c r="Q24"/>
  <c r="R24"/>
  <c r="S24"/>
  <c r="T24"/>
  <c r="U24"/>
  <c r="V24"/>
  <c r="W24"/>
  <c r="X24"/>
  <c r="Y24"/>
  <c r="Z24"/>
  <c r="I24"/>
  <c r="K26"/>
  <c r="K21"/>
  <c r="G28"/>
  <c r="H28"/>
  <c r="F24"/>
  <c r="G24"/>
  <c r="H24"/>
  <c r="E24"/>
  <c r="F19"/>
  <c r="G19"/>
  <c r="H19"/>
  <c r="J19"/>
  <c r="L19"/>
  <c r="M19"/>
  <c r="N19"/>
  <c r="O19"/>
  <c r="P19"/>
  <c r="Q19"/>
  <c r="R19"/>
  <c r="S19"/>
  <c r="T19"/>
  <c r="U19"/>
  <c r="V19"/>
  <c r="W19"/>
  <c r="X19"/>
  <c r="Y19"/>
  <c r="Z19"/>
  <c r="E19"/>
  <c r="K27"/>
  <c r="K22"/>
  <c r="K23"/>
  <c r="K18"/>
  <c r="K19" s="1"/>
  <c r="E29" l="1"/>
  <c r="K28"/>
  <c r="K24"/>
  <c r="L29"/>
  <c r="S29"/>
  <c r="J29"/>
  <c r="H29"/>
  <c r="G29"/>
  <c r="F29"/>
  <c r="Z29"/>
  <c r="R29"/>
  <c r="V29"/>
  <c r="N29"/>
  <c r="W29"/>
  <c r="O29"/>
  <c r="X29"/>
  <c r="T29"/>
  <c r="P29"/>
  <c r="Y29"/>
  <c r="Q29"/>
  <c r="I29"/>
  <c r="U29"/>
  <c r="K29" l="1"/>
  <c r="M29"/>
</calcChain>
</file>

<file path=xl/sharedStrings.xml><?xml version="1.0" encoding="utf-8"?>
<sst xmlns="http://schemas.openxmlformats.org/spreadsheetml/2006/main" count="88" uniqueCount="61">
  <si>
    <t>Реконструкция инженерных сетей питьевой и технической воды в 13 мкр. От ВК 7 до ВК школа №17, от ВК школа № 17  до ВК гост. "Виктория"</t>
  </si>
  <si>
    <t>Реконструкция  сетей водоотведения  от КНС-5 до КОС-1</t>
  </si>
  <si>
    <t>Реконструкция  сетей водоотведения (7,8,9,12,19,22,26,27,28 мкр. диаметр 160,225, 280, 500мм)</t>
  </si>
  <si>
    <t>Строительство разводящих сетей канализации новых микрорайонов (16,17, 19, 19а, 30, 31, 31а, 31б, 32, 32а, 33, 34, 34а, 35) 12км.</t>
  </si>
  <si>
    <t>2016г.</t>
  </si>
  <si>
    <t>Строительство и реконструкция инженерных сетей теплоснабжения (2очередь) 2,6км в двухтрубном исчислении</t>
  </si>
  <si>
    <t>Единица измерения</t>
  </si>
  <si>
    <t>Прибыль</t>
  </si>
  <si>
    <t>Теплоснабжение</t>
  </si>
  <si>
    <t>км.</t>
  </si>
  <si>
    <t>проведения анализа информации об их исполнении</t>
  </si>
  <si>
    <t>к Правилам утверждения инвестиционных  </t>
  </si>
  <si>
    <t>программ (проектов) субъекта естественной </t>
  </si>
  <si>
    <t>монополии, их корректировки, а также    </t>
  </si>
  <si>
    <t>№ п/п</t>
  </si>
  <si>
    <t>Бюджетные средства</t>
  </si>
  <si>
    <t>Приложение 3                 </t>
  </si>
  <si>
    <t>форма   </t>
  </si>
  <si>
    <t>    Информация субъекта естественной монополии об исполнении</t>
  </si>
  <si>
    <t>Информация о плановых и фактических объемах предоставления регулируемых услуг (товаров, работ)</t>
  </si>
  <si>
    <t>Отчет о прибылях и убытках*</t>
  </si>
  <si>
    <t>Информация о фактических  условиях и размерах финансирования инвестиционной программы (проекта), тыс. тенге</t>
  </si>
  <si>
    <t>Информация о сопоставлении фактических показателей исполнения инвестиционной программы (проекта) с показателями, утвержденными в инвестиционной программе (проекте)**</t>
  </si>
  <si>
    <t>Оценка повышения качества и надежности предоставляемых регулируемых услуг (товаров, работ)</t>
  </si>
  <si>
    <t>Наименование регулируемых услуг (товаров, работ) и обслуживаемая территория</t>
  </si>
  <si>
    <t>Наименование мероприятий</t>
  </si>
  <si>
    <t>Количество в натуральных показателях</t>
  </si>
  <si>
    <t>Период предоставления услуги в рамках инвестиционной программы (проекта)</t>
  </si>
  <si>
    <t>План</t>
  </si>
  <si>
    <t>Факт</t>
  </si>
  <si>
    <t>отклонение</t>
  </si>
  <si>
    <t>причины отклонения</t>
  </si>
  <si>
    <t>собственные средства</t>
  </si>
  <si>
    <t>Заемные средства</t>
  </si>
  <si>
    <t>Улучшение производственных показателей, %, по годам реализации в зависимости  от утвержденной  инвестиционной программы (проекта)</t>
  </si>
  <si>
    <t>Снижение износа (физического) основных фондов (активов), %, по годам реализации в зависимости от утвержденной инвестиционной программы (проекта)</t>
  </si>
  <si>
    <t>Снижение потерь, %, по годам реализации в зависимости  от утвержденной  инвестиционной программы (проекта)</t>
  </si>
  <si>
    <t>Снижение аварийности, по годам реализации в зависимости  от утвержденной  инвестиционной программы (проекта)</t>
  </si>
  <si>
    <t>Амортизация</t>
  </si>
  <si>
    <t>план</t>
  </si>
  <si>
    <t>факт</t>
  </si>
  <si>
    <t>факт прошлого года</t>
  </si>
  <si>
    <t>факт текущего года</t>
  </si>
  <si>
    <t>Водоотведение</t>
  </si>
  <si>
    <t>Водоснабжение</t>
  </si>
  <si>
    <t>ГКП "Каспий жылу су арнасы"</t>
  </si>
  <si>
    <t>    __________________________________________________</t>
  </si>
  <si>
    <t xml:space="preserve"> -</t>
  </si>
  <si>
    <t xml:space="preserve">  -</t>
  </si>
  <si>
    <t>Разъяснение причин отклонения достигнутых факт.показателей от показателей в утвержденной инвест программе (проекте)</t>
  </si>
  <si>
    <t>                наименование субъекта, вид деятельности</t>
  </si>
  <si>
    <t>ИТОГО по водоснабжению:</t>
  </si>
  <si>
    <t>ИТОГО по водоотведению:</t>
  </si>
  <si>
    <t>ИТОГО по теплоснабжению:</t>
  </si>
  <si>
    <t>ВСЕГО по инвест проекту</t>
  </si>
  <si>
    <t>Сумма инвестиционной программы (проекта)тыс.тенге</t>
  </si>
  <si>
    <t xml:space="preserve">ВОДОСНАБЖЕНИЕ </t>
  </si>
  <si>
    <t>ВОДООТВЕДЕНИЕ</t>
  </si>
  <si>
    <t>ТЕПЛОСНАБЖЕНИЕ</t>
  </si>
  <si>
    <t>       инвестиционной программы За 2016  год</t>
  </si>
  <si>
    <t>Реконструкция инженерных сетей теплоснабжения от мкр 27  ТК 80 до 28 мкр.ТК 10 дом  г.Актау диаметр 219, 273мм, 0,820км.</t>
  </si>
</sst>
</file>

<file path=xl/styles.xml><?xml version="1.0" encoding="utf-8"?>
<styleSheet xmlns="http://schemas.openxmlformats.org/spreadsheetml/2006/main">
  <numFmts count="5">
    <numFmt numFmtId="43" formatCode="_-* #,##0.00\ _₽_-;\-* #,##0.00\ _₽_-;_-* &quot;-&quot;??\ _₽_-;_-@_-"/>
    <numFmt numFmtId="167" formatCode="_(* #,##0.00_);_(* \(#,##0.00\);_(* &quot;-&quot;??_);_(@_)"/>
    <numFmt numFmtId="176" formatCode="_-* #,##0\ _₽_-;\-* #,##0\ _₽_-;_-* &quot;-&quot;??\ _₽_-;_-@_-"/>
    <numFmt numFmtId="177" formatCode="_-* #,##0.000\ _₽_-;\-* #,##0.000\ _₽_-;_-* &quot;-&quot;??\ _₽_-;_-@_-"/>
    <numFmt numFmtId="178" formatCode="0.000"/>
  </numFmts>
  <fonts count="3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Courier New"/>
      <family val="3"/>
      <charset val="204"/>
    </font>
    <font>
      <b/>
      <sz val="10"/>
      <color rgb="FF000000"/>
      <name val="Courier New"/>
      <family val="3"/>
      <charset val="204"/>
    </font>
    <font>
      <sz val="8"/>
      <color rgb="FF000000"/>
      <name val="Courier New"/>
      <family val="3"/>
      <charset val="204"/>
    </font>
    <font>
      <sz val="9"/>
      <color rgb="FF000000"/>
      <name val="Courier New"/>
      <family val="3"/>
      <charset val="204"/>
    </font>
    <font>
      <sz val="10"/>
      <color rgb="FF000000"/>
      <name val="Times New Roman"/>
      <family val="1"/>
      <charset val="204"/>
    </font>
    <font>
      <sz val="11"/>
      <color theme="1"/>
      <name val="Courier New"/>
      <family val="3"/>
      <charset val="204"/>
    </font>
    <font>
      <b/>
      <sz val="11"/>
      <color theme="1"/>
      <name val="Courier New"/>
      <family val="3"/>
      <charset val="204"/>
    </font>
    <font>
      <sz val="10"/>
      <color theme="1"/>
      <name val="Courier New"/>
      <family val="3"/>
      <charset val="204"/>
    </font>
    <font>
      <sz val="9"/>
      <color theme="1"/>
      <name val="Courier New"/>
      <family val="3"/>
      <charset val="204"/>
    </font>
    <font>
      <sz val="8"/>
      <color theme="1"/>
      <name val="Courier New"/>
      <family val="3"/>
      <charset val="204"/>
    </font>
    <font>
      <sz val="9"/>
      <color rgb="FF000000"/>
      <name val="Times New Roman"/>
      <family val="1"/>
      <charset val="204"/>
    </font>
    <font>
      <sz val="7"/>
      <color rgb="FF000000"/>
      <name val="Courier New"/>
      <family val="3"/>
      <charset val="204"/>
    </font>
    <font>
      <i/>
      <sz val="8"/>
      <color theme="1"/>
      <name val="Courier New"/>
      <family val="3"/>
      <charset val="204"/>
    </font>
    <font>
      <i/>
      <sz val="8"/>
      <color rgb="FF000000"/>
      <name val="Courier New"/>
      <family val="3"/>
      <charset val="204"/>
    </font>
    <font>
      <b/>
      <sz val="9"/>
      <color rgb="FF000000"/>
      <name val="Times New Roman"/>
      <family val="1"/>
      <charset val="204"/>
    </font>
    <font>
      <b/>
      <sz val="11"/>
      <color rgb="FF000000"/>
      <name val="Courier New"/>
      <family val="3"/>
      <charset val="204"/>
    </font>
    <font>
      <b/>
      <sz val="8"/>
      <color rgb="FF000000"/>
      <name val="Courier New"/>
      <family val="3"/>
      <charset val="204"/>
    </font>
    <font>
      <sz val="8"/>
      <color rgb="FF000000"/>
      <name val="Times New Roman"/>
      <family val="1"/>
      <charset val="204"/>
    </font>
    <font>
      <sz val="8"/>
      <name val="Arial"/>
      <family val="2"/>
    </font>
    <font>
      <b/>
      <sz val="11"/>
      <color rgb="FF000000"/>
      <name val="Times New Roman"/>
      <family val="1"/>
      <charset val="204"/>
    </font>
    <font>
      <b/>
      <sz val="14"/>
      <color rgb="FF000000"/>
      <name val="Courier New"/>
      <family val="3"/>
      <charset val="204"/>
    </font>
    <font>
      <b/>
      <sz val="14"/>
      <color theme="1"/>
      <name val="Courier New"/>
      <family val="3"/>
      <charset val="204"/>
    </font>
    <font>
      <sz val="14"/>
      <color theme="1"/>
      <name val="Courier New"/>
      <family val="3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</cellStyleXfs>
  <cellXfs count="107">
    <xf numFmtId="0" fontId="0" fillId="0" borderId="0" xfId="0"/>
    <xf numFmtId="0" fontId="6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43" fontId="6" fillId="2" borderId="1" xfId="1" applyFont="1" applyFill="1" applyBorder="1" applyAlignment="1">
      <alignment wrapText="1"/>
    </xf>
    <xf numFmtId="43" fontId="6" fillId="0" borderId="1" xfId="1" applyFont="1" applyBorder="1" applyAlignment="1">
      <alignment horizontal="left" wrapText="1"/>
    </xf>
    <xf numFmtId="0" fontId="6" fillId="2" borderId="1" xfId="0" applyFont="1" applyFill="1" applyBorder="1" applyAlignment="1">
      <alignment horizontal="left" wrapText="1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16" fillId="2" borderId="1" xfId="0" applyFont="1" applyFill="1" applyBorder="1" applyAlignment="1">
      <alignment wrapText="1"/>
    </xf>
    <xf numFmtId="0" fontId="13" fillId="0" borderId="0" xfId="0" applyFont="1"/>
    <xf numFmtId="0" fontId="16" fillId="0" borderId="0" xfId="0" applyFont="1"/>
    <xf numFmtId="0" fontId="9" fillId="0" borderId="0" xfId="0" applyFont="1" applyAlignment="1">
      <alignment horizontal="right"/>
    </xf>
    <xf numFmtId="0" fontId="16" fillId="0" borderId="0" xfId="0" applyFont="1" applyAlignment="1"/>
    <xf numFmtId="0" fontId="19" fillId="0" borderId="0" xfId="0" applyFont="1"/>
    <xf numFmtId="0" fontId="20" fillId="0" borderId="0" xfId="0" applyFont="1" applyAlignment="1">
      <alignment horizontal="right"/>
    </xf>
    <xf numFmtId="43" fontId="17" fillId="4" borderId="1" xfId="1" applyFont="1" applyFill="1" applyBorder="1" applyAlignment="1">
      <alignment vertical="top" wrapText="1"/>
    </xf>
    <xf numFmtId="0" fontId="7" fillId="4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/>
    <xf numFmtId="0" fontId="23" fillId="0" borderId="0" xfId="0" applyFont="1" applyAlignment="1"/>
    <xf numFmtId="0" fontId="12" fillId="0" borderId="0" xfId="0" applyFont="1" applyAlignment="1">
      <alignment horizontal="center" vertical="center"/>
    </xf>
    <xf numFmtId="43" fontId="17" fillId="4" borderId="1" xfId="0" applyNumberFormat="1" applyFont="1" applyFill="1" applyBorder="1" applyAlignment="1">
      <alignment vertical="top" wrapText="1"/>
    </xf>
    <xf numFmtId="0" fontId="17" fillId="4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left" vertical="center"/>
    </xf>
    <xf numFmtId="176" fontId="21" fillId="2" borderId="1" xfId="1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43" fontId="17" fillId="2" borderId="1" xfId="1" applyFont="1" applyFill="1" applyBorder="1" applyAlignment="1">
      <alignment horizontal="center" vertical="center" wrapText="1"/>
    </xf>
    <xf numFmtId="43" fontId="24" fillId="2" borderId="1" xfId="1" applyFont="1" applyFill="1" applyBorder="1" applyAlignment="1">
      <alignment horizontal="center" vertical="center" wrapText="1"/>
    </xf>
    <xf numFmtId="0" fontId="13" fillId="2" borderId="0" xfId="0" applyFont="1" applyFill="1"/>
    <xf numFmtId="0" fontId="17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top" wrapText="1"/>
    </xf>
    <xf numFmtId="0" fontId="7" fillId="4" borderId="3" xfId="0" applyFont="1" applyFill="1" applyBorder="1" applyAlignment="1">
      <alignment horizontal="center" vertical="top" wrapText="1"/>
    </xf>
    <xf numFmtId="0" fontId="11" fillId="4" borderId="3" xfId="0" applyFont="1" applyFill="1" applyBorder="1" applyAlignment="1">
      <alignment horizontal="center" vertical="top" wrapText="1"/>
    </xf>
    <xf numFmtId="0" fontId="7" fillId="4" borderId="5" xfId="0" applyFont="1" applyFill="1" applyBorder="1" applyAlignment="1">
      <alignment horizontal="center" vertical="top" wrapText="1"/>
    </xf>
    <xf numFmtId="0" fontId="26" fillId="5" borderId="2" xfId="0" applyFont="1" applyFill="1" applyBorder="1" applyAlignment="1">
      <alignment horizontal="center" vertical="top" wrapText="1"/>
    </xf>
    <xf numFmtId="0" fontId="26" fillId="2" borderId="2" xfId="0" applyFont="1" applyFill="1" applyBorder="1" applyAlignment="1">
      <alignment horizontal="center" vertical="top" wrapText="1"/>
    </xf>
    <xf numFmtId="0" fontId="26" fillId="2" borderId="13" xfId="0" applyFont="1" applyFill="1" applyBorder="1" applyAlignment="1">
      <alignment horizontal="center" vertical="top" wrapText="1"/>
    </xf>
    <xf numFmtId="0" fontId="7" fillId="4" borderId="6" xfId="0" applyFont="1" applyFill="1" applyBorder="1" applyAlignment="1">
      <alignment horizontal="center" vertical="center" wrapText="1"/>
    </xf>
    <xf numFmtId="43" fontId="17" fillId="4" borderId="7" xfId="1" applyFont="1" applyFill="1" applyBorder="1" applyAlignment="1">
      <alignment vertical="top" wrapText="1"/>
    </xf>
    <xf numFmtId="0" fontId="7" fillId="4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left" vertical="center"/>
    </xf>
    <xf numFmtId="0" fontId="16" fillId="3" borderId="9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176" fontId="21" fillId="3" borderId="9" xfId="1" applyNumberFormat="1" applyFont="1" applyFill="1" applyBorder="1" applyAlignment="1">
      <alignment horizontal="center" vertical="center" wrapText="1"/>
    </xf>
    <xf numFmtId="176" fontId="21" fillId="3" borderId="12" xfId="1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176" fontId="21" fillId="3" borderId="2" xfId="1" applyNumberFormat="1" applyFont="1" applyFill="1" applyBorder="1" applyAlignment="1">
      <alignment horizontal="center" vertical="center" wrapText="1"/>
    </xf>
    <xf numFmtId="176" fontId="21" fillId="2" borderId="2" xfId="1" applyNumberFormat="1" applyFont="1" applyFill="1" applyBorder="1" applyAlignment="1">
      <alignment horizontal="center" vertical="center" wrapText="1"/>
    </xf>
    <xf numFmtId="176" fontId="21" fillId="2" borderId="13" xfId="1" applyNumberFormat="1" applyFont="1" applyFill="1" applyBorder="1" applyAlignment="1">
      <alignment horizontal="center" vertical="center" wrapText="1"/>
    </xf>
    <xf numFmtId="176" fontId="21" fillId="2" borderId="7" xfId="1" applyNumberFormat="1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vertical="top" wrapText="1"/>
    </xf>
    <xf numFmtId="0" fontId="8" fillId="4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wrapText="1"/>
    </xf>
    <xf numFmtId="0" fontId="21" fillId="3" borderId="9" xfId="0" applyFont="1" applyFill="1" applyBorder="1" applyAlignment="1">
      <alignment horizontal="center" vertical="center" wrapText="1"/>
    </xf>
    <xf numFmtId="43" fontId="21" fillId="3" borderId="9" xfId="1" applyFont="1" applyFill="1" applyBorder="1" applyAlignment="1">
      <alignment horizontal="center" vertical="center" wrapText="1"/>
    </xf>
    <xf numFmtId="43" fontId="21" fillId="3" borderId="9" xfId="1" applyFont="1" applyFill="1" applyBorder="1" applyAlignment="1">
      <alignment vertical="top" wrapText="1"/>
    </xf>
    <xf numFmtId="43" fontId="21" fillId="3" borderId="12" xfId="1" applyFont="1" applyFill="1" applyBorder="1" applyAlignment="1">
      <alignment vertical="top" wrapText="1"/>
    </xf>
    <xf numFmtId="0" fontId="8" fillId="4" borderId="5" xfId="0" applyFont="1" applyFill="1" applyBorder="1" applyAlignment="1">
      <alignment horizontal="center" vertical="center" wrapText="1"/>
    </xf>
    <xf numFmtId="43" fontId="21" fillId="3" borderId="2" xfId="1" applyFont="1" applyFill="1" applyBorder="1" applyAlignment="1">
      <alignment vertical="top" wrapText="1"/>
    </xf>
    <xf numFmtId="43" fontId="21" fillId="2" borderId="2" xfId="1" applyFont="1" applyFill="1" applyBorder="1" applyAlignment="1">
      <alignment vertical="top" wrapText="1"/>
    </xf>
    <xf numFmtId="43" fontId="21" fillId="2" borderId="13" xfId="1" applyFont="1" applyFill="1" applyBorder="1" applyAlignment="1">
      <alignment vertical="top" wrapText="1"/>
    </xf>
    <xf numFmtId="0" fontId="8" fillId="2" borderId="6" xfId="0" applyFont="1" applyFill="1" applyBorder="1" applyAlignment="1">
      <alignment horizontal="center" vertical="center" wrapText="1"/>
    </xf>
    <xf numFmtId="43" fontId="21" fillId="2" borderId="7" xfId="1" applyFont="1" applyFill="1" applyBorder="1" applyAlignment="1">
      <alignment vertical="top" wrapText="1"/>
    </xf>
    <xf numFmtId="43" fontId="4" fillId="3" borderId="9" xfId="1" applyFont="1" applyFill="1" applyBorder="1" applyAlignment="1">
      <alignment vertical="top" wrapText="1"/>
    </xf>
    <xf numFmtId="0" fontId="7" fillId="4" borderId="10" xfId="0" applyFont="1" applyFill="1" applyBorder="1" applyAlignment="1">
      <alignment horizontal="center" vertical="top" wrapText="1"/>
    </xf>
    <xf numFmtId="0" fontId="11" fillId="4" borderId="4" xfId="0" applyFont="1" applyFill="1" applyBorder="1" applyAlignment="1">
      <alignment horizontal="center" vertical="top" wrapText="1"/>
    </xf>
    <xf numFmtId="0" fontId="8" fillId="4" borderId="16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left" vertical="center"/>
    </xf>
    <xf numFmtId="0" fontId="8" fillId="3" borderId="14" xfId="0" applyFont="1" applyFill="1" applyBorder="1" applyAlignment="1">
      <alignment horizontal="center" vertical="center" wrapText="1"/>
    </xf>
    <xf numFmtId="0" fontId="21" fillId="3" borderId="14" xfId="0" applyFont="1" applyFill="1" applyBorder="1" applyAlignment="1">
      <alignment horizontal="center" vertical="center" wrapText="1"/>
    </xf>
    <xf numFmtId="176" fontId="21" fillId="3" borderId="14" xfId="0" applyNumberFormat="1" applyFont="1" applyFill="1" applyBorder="1" applyAlignment="1">
      <alignment horizontal="center" vertical="center" wrapText="1"/>
    </xf>
    <xf numFmtId="43" fontId="21" fillId="3" borderId="14" xfId="0" applyNumberFormat="1" applyFont="1" applyFill="1" applyBorder="1" applyAlignment="1">
      <alignment horizontal="center" vertical="center" wrapText="1"/>
    </xf>
    <xf numFmtId="176" fontId="21" fillId="3" borderId="15" xfId="0" applyNumberFormat="1" applyFont="1" applyFill="1" applyBorder="1" applyAlignment="1">
      <alignment horizontal="center" vertical="center" wrapText="1"/>
    </xf>
    <xf numFmtId="43" fontId="21" fillId="3" borderId="9" xfId="1" applyNumberFormat="1" applyFont="1" applyFill="1" applyBorder="1" applyAlignment="1">
      <alignment horizontal="center" vertical="center" wrapText="1"/>
    </xf>
    <xf numFmtId="177" fontId="17" fillId="4" borderId="1" xfId="1" applyNumberFormat="1" applyFont="1" applyFill="1" applyBorder="1" applyAlignment="1">
      <alignment vertical="top" wrapText="1"/>
    </xf>
    <xf numFmtId="177" fontId="21" fillId="3" borderId="9" xfId="1" applyNumberFormat="1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vertical="center" wrapText="1"/>
    </xf>
    <xf numFmtId="43" fontId="17" fillId="2" borderId="1" xfId="1" applyFont="1" applyFill="1" applyBorder="1" applyAlignment="1">
      <alignment vertical="center" wrapText="1"/>
    </xf>
    <xf numFmtId="43" fontId="17" fillId="4" borderId="1" xfId="1" applyFont="1" applyFill="1" applyBorder="1" applyAlignment="1">
      <alignment vertical="center" wrapText="1"/>
    </xf>
    <xf numFmtId="43" fontId="21" fillId="2" borderId="1" xfId="1" applyFont="1" applyFill="1" applyBorder="1" applyAlignment="1">
      <alignment vertical="center" wrapText="1"/>
    </xf>
    <xf numFmtId="43" fontId="17" fillId="4" borderId="1" xfId="0" applyNumberFormat="1" applyFont="1" applyFill="1" applyBorder="1" applyAlignment="1">
      <alignment vertical="center" wrapText="1"/>
    </xf>
    <xf numFmtId="178" fontId="1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8" fontId="21" fillId="3" borderId="9" xfId="0" applyNumberFormat="1" applyFont="1" applyFill="1" applyBorder="1" applyAlignment="1">
      <alignment horizontal="center" vertical="center" wrapText="1"/>
    </xf>
    <xf numFmtId="0" fontId="27" fillId="0" borderId="0" xfId="0" applyFont="1" applyAlignment="1"/>
    <xf numFmtId="0" fontId="28" fillId="0" borderId="0" xfId="0" applyFont="1"/>
    <xf numFmtId="0" fontId="29" fillId="0" borderId="0" xfId="0" applyFont="1"/>
    <xf numFmtId="0" fontId="28" fillId="0" borderId="0" xfId="0" applyFont="1" applyAlignment="1"/>
    <xf numFmtId="0" fontId="7" fillId="4" borderId="2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center" vertical="top" wrapText="1"/>
    </xf>
    <xf numFmtId="43" fontId="17" fillId="4" borderId="1" xfId="1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0" fontId="9" fillId="4" borderId="13" xfId="0" applyFont="1" applyFill="1" applyBorder="1" applyAlignment="1">
      <alignment horizontal="center" vertical="top" wrapText="1"/>
    </xf>
    <xf numFmtId="0" fontId="9" fillId="4" borderId="7" xfId="0" applyFont="1" applyFill="1" applyBorder="1" applyAlignment="1">
      <alignment horizontal="center" vertical="top" wrapText="1"/>
    </xf>
    <xf numFmtId="0" fontId="7" fillId="4" borderId="5" xfId="0" applyFont="1" applyFill="1" applyBorder="1" applyAlignment="1">
      <alignment horizontal="center" vertical="top" wrapText="1"/>
    </xf>
    <xf numFmtId="0" fontId="7" fillId="4" borderId="6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vertical="top" wrapText="1"/>
    </xf>
    <xf numFmtId="0" fontId="7" fillId="4" borderId="6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2"/>
    <cellStyle name="Финансовый" xfId="1" builtinId="3"/>
    <cellStyle name="Финансов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AA31"/>
  <sheetViews>
    <sheetView tabSelected="1" workbookViewId="0">
      <selection activeCell="I42" sqref="I42"/>
    </sheetView>
  </sheetViews>
  <sheetFormatPr defaultRowHeight="15"/>
  <cols>
    <col min="1" max="1" width="2.5703125" style="6" customWidth="1"/>
    <col min="2" max="2" width="8.140625" style="6" customWidth="1"/>
    <col min="3" max="3" width="15.7109375" style="6" customWidth="1"/>
    <col min="4" max="4" width="9.140625" style="6"/>
    <col min="5" max="5" width="7.42578125" style="6" customWidth="1"/>
    <col min="6" max="6" width="8" style="6" customWidth="1"/>
    <col min="7" max="7" width="8.42578125" style="6" customWidth="1"/>
    <col min="8" max="8" width="7.42578125" style="6" customWidth="1"/>
    <col min="9" max="9" width="11.7109375" style="6" customWidth="1"/>
    <col min="10" max="10" width="11.42578125" style="6" customWidth="1"/>
    <col min="11" max="12" width="9.140625" style="6"/>
    <col min="13" max="13" width="10.140625" style="6" customWidth="1"/>
    <col min="14" max="14" width="11.7109375" style="6" customWidth="1"/>
    <col min="15" max="15" width="10.42578125" style="6" bestFit="1" customWidth="1"/>
    <col min="16" max="16" width="9.140625" style="6"/>
    <col min="17" max="24" width="0" style="6" hidden="1" customWidth="1"/>
    <col min="25" max="25" width="12.7109375" style="6" customWidth="1"/>
    <col min="26" max="26" width="24.7109375" style="6" customWidth="1"/>
    <col min="27" max="27" width="12.28515625" style="6" customWidth="1"/>
    <col min="28" max="16384" width="9.140625" style="6"/>
  </cols>
  <sheetData>
    <row r="1" spans="1:27" ht="23.25" customHeight="1">
      <c r="J1" s="11"/>
      <c r="K1" s="11"/>
      <c r="L1" s="14"/>
      <c r="M1" s="14"/>
      <c r="N1" s="14"/>
      <c r="O1" s="14"/>
      <c r="P1" s="15" t="s">
        <v>16</v>
      </c>
      <c r="Q1" s="11"/>
      <c r="R1" s="11"/>
      <c r="S1" s="11"/>
      <c r="T1" s="11"/>
      <c r="U1" s="12" t="s">
        <v>11</v>
      </c>
      <c r="V1" s="11"/>
      <c r="W1" s="11"/>
      <c r="X1" s="11"/>
      <c r="Y1" s="11"/>
    </row>
    <row r="2" spans="1:27" ht="11.25" customHeight="1">
      <c r="J2" s="11"/>
      <c r="K2" s="11"/>
      <c r="L2" s="14"/>
      <c r="M2" s="14"/>
      <c r="N2" s="14"/>
      <c r="O2" s="14"/>
      <c r="P2" s="15" t="s">
        <v>11</v>
      </c>
      <c r="Q2" s="11"/>
      <c r="R2" s="11"/>
      <c r="S2" s="11"/>
      <c r="T2" s="11"/>
      <c r="U2" s="12" t="s">
        <v>12</v>
      </c>
      <c r="V2" s="11"/>
      <c r="W2" s="11"/>
      <c r="X2" s="11"/>
      <c r="Y2" s="11"/>
    </row>
    <row r="3" spans="1:27" ht="11.25" customHeight="1">
      <c r="J3" s="11"/>
      <c r="K3" s="11"/>
      <c r="L3" s="14"/>
      <c r="M3" s="14"/>
      <c r="N3" s="14"/>
      <c r="O3" s="14"/>
      <c r="P3" s="15" t="s">
        <v>12</v>
      </c>
      <c r="Q3" s="11"/>
      <c r="R3" s="11"/>
      <c r="S3" s="11"/>
      <c r="T3" s="11"/>
      <c r="U3" s="12" t="s">
        <v>13</v>
      </c>
      <c r="V3" s="11"/>
      <c r="W3" s="11"/>
      <c r="X3" s="11"/>
      <c r="Y3" s="11"/>
    </row>
    <row r="4" spans="1:27" ht="11.25" customHeight="1">
      <c r="J4" s="11"/>
      <c r="K4" s="11"/>
      <c r="L4" s="14"/>
      <c r="M4" s="14"/>
      <c r="N4" s="14"/>
      <c r="O4" s="14"/>
      <c r="P4" s="15" t="s">
        <v>13</v>
      </c>
      <c r="Q4" s="11"/>
      <c r="R4" s="11"/>
      <c r="S4" s="11"/>
      <c r="T4" s="11"/>
      <c r="U4" s="12" t="s">
        <v>10</v>
      </c>
      <c r="V4" s="11"/>
      <c r="W4" s="11"/>
      <c r="X4" s="11"/>
      <c r="Y4" s="11"/>
    </row>
    <row r="5" spans="1:27" ht="11.25" customHeight="1">
      <c r="J5" s="11"/>
      <c r="K5" s="11"/>
      <c r="L5" s="14"/>
      <c r="M5" s="14"/>
      <c r="N5" s="14"/>
      <c r="O5" s="14"/>
      <c r="P5" s="15" t="s">
        <v>10</v>
      </c>
      <c r="Q5" s="11"/>
      <c r="R5" s="11"/>
      <c r="S5" s="11"/>
      <c r="T5" s="11"/>
      <c r="U5" s="13"/>
      <c r="V5" s="11"/>
      <c r="W5" s="11"/>
      <c r="X5" s="11"/>
      <c r="Y5" s="11"/>
    </row>
    <row r="6" spans="1:27" ht="6.75" customHeight="1">
      <c r="J6" s="11"/>
      <c r="K6" s="11"/>
      <c r="L6" s="11"/>
      <c r="M6" s="11"/>
      <c r="N6" s="11"/>
      <c r="O6" s="11"/>
      <c r="P6" s="13"/>
      <c r="Q6" s="11"/>
      <c r="R6" s="11"/>
      <c r="S6" s="11"/>
      <c r="T6" s="11"/>
      <c r="U6" s="12" t="s">
        <v>17</v>
      </c>
      <c r="V6" s="11"/>
      <c r="W6" s="11"/>
      <c r="X6" s="11"/>
      <c r="Y6" s="11"/>
    </row>
    <row r="7" spans="1:27" ht="17.25" customHeight="1">
      <c r="C7" s="87" t="s">
        <v>18</v>
      </c>
      <c r="D7" s="88"/>
      <c r="E7" s="88"/>
      <c r="F7" s="88"/>
      <c r="G7" s="88"/>
      <c r="H7" s="88"/>
      <c r="I7" s="88"/>
      <c r="J7" s="89"/>
    </row>
    <row r="8" spans="1:27" ht="16.5" customHeight="1">
      <c r="C8" s="87" t="s">
        <v>59</v>
      </c>
      <c r="D8" s="88"/>
      <c r="E8" s="88"/>
      <c r="F8" s="88"/>
      <c r="G8" s="88"/>
      <c r="H8" s="88"/>
      <c r="I8" s="88"/>
      <c r="J8" s="89"/>
    </row>
    <row r="9" spans="1:27" ht="16.5" customHeight="1">
      <c r="C9" s="88"/>
      <c r="D9" s="90" t="s">
        <v>45</v>
      </c>
      <c r="E9" s="88"/>
      <c r="F9" s="88"/>
      <c r="G9" s="88"/>
      <c r="H9" s="88"/>
      <c r="I9" s="88"/>
      <c r="J9" s="89"/>
    </row>
    <row r="10" spans="1:27" ht="4.5" customHeight="1">
      <c r="C10" s="19" t="s">
        <v>46</v>
      </c>
      <c r="D10" s="10"/>
      <c r="E10" s="10"/>
      <c r="F10" s="10"/>
      <c r="G10" s="10"/>
      <c r="H10" s="10"/>
      <c r="I10" s="10"/>
    </row>
    <row r="11" spans="1:27" ht="10.5" customHeight="1" thickBot="1">
      <c r="C11" s="20" t="s">
        <v>50</v>
      </c>
      <c r="D11" s="10"/>
      <c r="E11" s="10"/>
      <c r="F11" s="10"/>
      <c r="G11" s="10"/>
      <c r="H11" s="10"/>
      <c r="I11" s="10"/>
    </row>
    <row r="12" spans="1:27" s="7" customFormat="1" ht="52.5" customHeight="1">
      <c r="A12" s="102" t="s">
        <v>14</v>
      </c>
      <c r="B12" s="91" t="s">
        <v>19</v>
      </c>
      <c r="C12" s="91"/>
      <c r="D12" s="91"/>
      <c r="E12" s="91"/>
      <c r="F12" s="91"/>
      <c r="G12" s="91"/>
      <c r="H12" s="91" t="s">
        <v>20</v>
      </c>
      <c r="I12" s="91" t="s">
        <v>55</v>
      </c>
      <c r="J12" s="91"/>
      <c r="K12" s="91"/>
      <c r="L12" s="91"/>
      <c r="M12" s="98" t="s">
        <v>21</v>
      </c>
      <c r="N12" s="98"/>
      <c r="O12" s="98"/>
      <c r="P12" s="98"/>
      <c r="Q12" s="91" t="s">
        <v>22</v>
      </c>
      <c r="R12" s="91"/>
      <c r="S12" s="91"/>
      <c r="T12" s="91"/>
      <c r="U12" s="91"/>
      <c r="V12" s="91"/>
      <c r="W12" s="91"/>
      <c r="X12" s="91"/>
      <c r="Y12" s="98" t="s">
        <v>49</v>
      </c>
      <c r="Z12" s="100" t="s">
        <v>23</v>
      </c>
      <c r="AA12" s="91" t="s">
        <v>20</v>
      </c>
    </row>
    <row r="13" spans="1:27" s="8" customFormat="1" ht="69" customHeight="1">
      <c r="A13" s="103"/>
      <c r="B13" s="99" t="s">
        <v>24</v>
      </c>
      <c r="C13" s="104" t="s">
        <v>25</v>
      </c>
      <c r="D13" s="104" t="s">
        <v>6</v>
      </c>
      <c r="E13" s="104" t="s">
        <v>26</v>
      </c>
      <c r="F13" s="104"/>
      <c r="G13" s="106" t="s">
        <v>27</v>
      </c>
      <c r="H13" s="92"/>
      <c r="I13" s="104" t="s">
        <v>28</v>
      </c>
      <c r="J13" s="104" t="s">
        <v>29</v>
      </c>
      <c r="K13" s="104" t="s">
        <v>30</v>
      </c>
      <c r="L13" s="104" t="s">
        <v>31</v>
      </c>
      <c r="M13" s="104" t="s">
        <v>32</v>
      </c>
      <c r="N13" s="104"/>
      <c r="O13" s="104" t="s">
        <v>33</v>
      </c>
      <c r="P13" s="104" t="s">
        <v>15</v>
      </c>
      <c r="Q13" s="104" t="s">
        <v>34</v>
      </c>
      <c r="R13" s="104"/>
      <c r="S13" s="104" t="s">
        <v>35</v>
      </c>
      <c r="T13" s="104"/>
      <c r="U13" s="104" t="s">
        <v>36</v>
      </c>
      <c r="V13" s="104"/>
      <c r="W13" s="104" t="s">
        <v>37</v>
      </c>
      <c r="X13" s="104"/>
      <c r="Y13" s="99"/>
      <c r="Z13" s="101"/>
      <c r="AA13" s="92"/>
    </row>
    <row r="14" spans="1:27" s="8" customFormat="1" ht="6" customHeight="1">
      <c r="A14" s="103"/>
      <c r="B14" s="99"/>
      <c r="C14" s="104"/>
      <c r="D14" s="104"/>
      <c r="E14" s="104"/>
      <c r="F14" s="104"/>
      <c r="G14" s="106"/>
      <c r="H14" s="92"/>
      <c r="I14" s="104"/>
      <c r="J14" s="104"/>
      <c r="K14" s="104"/>
      <c r="L14" s="104"/>
      <c r="M14" s="99" t="s">
        <v>38</v>
      </c>
      <c r="N14" s="104" t="s">
        <v>7</v>
      </c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99"/>
      <c r="Z14" s="101"/>
      <c r="AA14" s="92"/>
    </row>
    <row r="15" spans="1:27" s="8" customFormat="1" ht="24" customHeight="1">
      <c r="A15" s="103"/>
      <c r="B15" s="99"/>
      <c r="C15" s="104"/>
      <c r="D15" s="104"/>
      <c r="E15" s="31" t="s">
        <v>39</v>
      </c>
      <c r="F15" s="31" t="s">
        <v>40</v>
      </c>
      <c r="G15" s="106"/>
      <c r="H15" s="92"/>
      <c r="I15" s="104"/>
      <c r="J15" s="104"/>
      <c r="K15" s="104"/>
      <c r="L15" s="104"/>
      <c r="M15" s="99"/>
      <c r="N15" s="104"/>
      <c r="O15" s="104"/>
      <c r="P15" s="104"/>
      <c r="Q15" s="31" t="s">
        <v>41</v>
      </c>
      <c r="R15" s="31" t="s">
        <v>42</v>
      </c>
      <c r="S15" s="31" t="s">
        <v>41</v>
      </c>
      <c r="T15" s="31" t="s">
        <v>42</v>
      </c>
      <c r="U15" s="31" t="s">
        <v>39</v>
      </c>
      <c r="V15" s="31" t="s">
        <v>40</v>
      </c>
      <c r="W15" s="31" t="s">
        <v>41</v>
      </c>
      <c r="X15" s="31" t="s">
        <v>42</v>
      </c>
      <c r="Y15" s="99"/>
      <c r="Z15" s="101"/>
      <c r="AA15" s="92"/>
    </row>
    <row r="16" spans="1:27" ht="21" customHeight="1" thickBot="1">
      <c r="A16" s="65">
        <v>1</v>
      </c>
      <c r="B16" s="32">
        <v>2</v>
      </c>
      <c r="C16" s="32">
        <v>3</v>
      </c>
      <c r="D16" s="33">
        <v>4</v>
      </c>
      <c r="E16" s="33">
        <v>5</v>
      </c>
      <c r="F16" s="33">
        <v>6</v>
      </c>
      <c r="G16" s="33">
        <v>7</v>
      </c>
      <c r="H16" s="33">
        <v>8</v>
      </c>
      <c r="I16" s="33">
        <v>9</v>
      </c>
      <c r="J16" s="33">
        <v>10</v>
      </c>
      <c r="K16" s="33">
        <v>11</v>
      </c>
      <c r="L16" s="33">
        <v>12</v>
      </c>
      <c r="M16" s="33">
        <v>13</v>
      </c>
      <c r="N16" s="33">
        <v>14</v>
      </c>
      <c r="O16" s="33">
        <v>15</v>
      </c>
      <c r="P16" s="33">
        <v>16</v>
      </c>
      <c r="Q16" s="33">
        <v>17</v>
      </c>
      <c r="R16" s="33">
        <v>18</v>
      </c>
      <c r="S16" s="33">
        <v>19</v>
      </c>
      <c r="T16" s="33">
        <v>20</v>
      </c>
      <c r="U16" s="33">
        <v>21</v>
      </c>
      <c r="V16" s="33">
        <v>22</v>
      </c>
      <c r="W16" s="33">
        <v>23</v>
      </c>
      <c r="X16" s="33">
        <v>24</v>
      </c>
      <c r="Y16" s="33">
        <v>17</v>
      </c>
      <c r="Z16" s="66">
        <v>18</v>
      </c>
    </row>
    <row r="17" spans="1:27" ht="24" customHeight="1">
      <c r="A17" s="34"/>
      <c r="B17" s="94" t="s">
        <v>56</v>
      </c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6"/>
      <c r="Q17" s="35"/>
      <c r="R17" s="35"/>
      <c r="S17" s="35"/>
      <c r="T17" s="35"/>
      <c r="U17" s="35"/>
      <c r="V17" s="35"/>
      <c r="W17" s="35"/>
      <c r="X17" s="35"/>
      <c r="Y17" s="36"/>
      <c r="Z17" s="37"/>
    </row>
    <row r="18" spans="1:27" ht="115.5" customHeight="1">
      <c r="A18" s="38">
        <v>1</v>
      </c>
      <c r="B18" s="17" t="s">
        <v>44</v>
      </c>
      <c r="C18" s="9" t="s">
        <v>0</v>
      </c>
      <c r="D18" s="30" t="s">
        <v>9</v>
      </c>
      <c r="E18" s="75">
        <v>3.6240000000000001</v>
      </c>
      <c r="F18" s="75">
        <v>3.6240000000000001</v>
      </c>
      <c r="G18" s="16" t="s">
        <v>4</v>
      </c>
      <c r="H18" s="16"/>
      <c r="I18" s="16">
        <v>54611.65</v>
      </c>
      <c r="J18" s="16">
        <v>54611.65</v>
      </c>
      <c r="K18" s="16">
        <f>SUM(I18-J18)</f>
        <v>0</v>
      </c>
      <c r="L18" s="16" t="s">
        <v>47</v>
      </c>
      <c r="M18" s="16"/>
      <c r="N18" s="16">
        <v>54611.65</v>
      </c>
      <c r="O18" s="16">
        <v>0</v>
      </c>
      <c r="P18" s="16">
        <v>0</v>
      </c>
      <c r="Q18" s="16"/>
      <c r="R18" s="16"/>
      <c r="S18" s="16"/>
      <c r="T18" s="16"/>
      <c r="U18" s="16"/>
      <c r="V18" s="16"/>
      <c r="W18" s="16"/>
      <c r="X18" s="16"/>
      <c r="Y18" s="16" t="s">
        <v>48</v>
      </c>
      <c r="Z18" s="39"/>
      <c r="AA18" s="16">
        <v>-235859</v>
      </c>
    </row>
    <row r="19" spans="1:27" s="21" customFormat="1" ht="21" customHeight="1" thickBot="1">
      <c r="A19" s="40"/>
      <c r="B19" s="41" t="s">
        <v>51</v>
      </c>
      <c r="C19" s="42"/>
      <c r="D19" s="43"/>
      <c r="E19" s="76">
        <f t="shared" ref="E19:Z19" si="0">SUM(E18)</f>
        <v>3.6240000000000001</v>
      </c>
      <c r="F19" s="76">
        <f t="shared" si="0"/>
        <v>3.6240000000000001</v>
      </c>
      <c r="G19" s="44">
        <f t="shared" si="0"/>
        <v>0</v>
      </c>
      <c r="H19" s="44">
        <f t="shared" si="0"/>
        <v>0</v>
      </c>
      <c r="I19" s="74">
        <f>SUM(I18)</f>
        <v>54611.65</v>
      </c>
      <c r="J19" s="74">
        <f t="shared" si="0"/>
        <v>54611.65</v>
      </c>
      <c r="K19" s="74">
        <f t="shared" si="0"/>
        <v>0</v>
      </c>
      <c r="L19" s="74">
        <f t="shared" si="0"/>
        <v>0</v>
      </c>
      <c r="M19" s="74">
        <f t="shared" si="0"/>
        <v>0</v>
      </c>
      <c r="N19" s="74">
        <f t="shared" si="0"/>
        <v>54611.65</v>
      </c>
      <c r="O19" s="44">
        <f t="shared" si="0"/>
        <v>0</v>
      </c>
      <c r="P19" s="44">
        <f t="shared" si="0"/>
        <v>0</v>
      </c>
      <c r="Q19" s="44">
        <f t="shared" si="0"/>
        <v>0</v>
      </c>
      <c r="R19" s="44">
        <f t="shared" si="0"/>
        <v>0</v>
      </c>
      <c r="S19" s="44">
        <f t="shared" si="0"/>
        <v>0</v>
      </c>
      <c r="T19" s="44">
        <f t="shared" si="0"/>
        <v>0</v>
      </c>
      <c r="U19" s="44">
        <f t="shared" si="0"/>
        <v>0</v>
      </c>
      <c r="V19" s="44">
        <f t="shared" si="0"/>
        <v>0</v>
      </c>
      <c r="W19" s="44">
        <f t="shared" si="0"/>
        <v>0</v>
      </c>
      <c r="X19" s="44">
        <f t="shared" si="0"/>
        <v>0</v>
      </c>
      <c r="Y19" s="44">
        <f t="shared" si="0"/>
        <v>0</v>
      </c>
      <c r="Z19" s="45">
        <f t="shared" si="0"/>
        <v>0</v>
      </c>
    </row>
    <row r="20" spans="1:27" s="21" customFormat="1" ht="21" customHeight="1">
      <c r="A20" s="46"/>
      <c r="B20" s="94" t="s">
        <v>57</v>
      </c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6"/>
      <c r="Q20" s="47"/>
      <c r="R20" s="47"/>
      <c r="S20" s="47"/>
      <c r="T20" s="47"/>
      <c r="U20" s="47"/>
      <c r="V20" s="47"/>
      <c r="W20" s="47"/>
      <c r="X20" s="47"/>
      <c r="Y20" s="48"/>
      <c r="Z20" s="49"/>
    </row>
    <row r="21" spans="1:27" s="26" customFormat="1" ht="102" customHeight="1">
      <c r="A21" s="105">
        <v>2</v>
      </c>
      <c r="B21" s="97" t="s">
        <v>43</v>
      </c>
      <c r="C21" s="5" t="s">
        <v>3</v>
      </c>
      <c r="D21" s="77" t="s">
        <v>9</v>
      </c>
      <c r="E21" s="30">
        <v>12</v>
      </c>
      <c r="F21" s="30">
        <v>12</v>
      </c>
      <c r="G21" s="93" t="s">
        <v>4</v>
      </c>
      <c r="H21" s="93"/>
      <c r="I21" s="27">
        <v>248965</v>
      </c>
      <c r="J21" s="27">
        <v>248965</v>
      </c>
      <c r="K21" s="16">
        <f t="shared" ref="K21" si="1">SUM(I21-J21)</f>
        <v>0</v>
      </c>
      <c r="L21" s="16" t="s">
        <v>47</v>
      </c>
      <c r="M21" s="25">
        <v>0</v>
      </c>
      <c r="N21" s="25">
        <v>0</v>
      </c>
      <c r="O21" s="28">
        <v>248965</v>
      </c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50"/>
      <c r="AA21" s="93">
        <v>-250101</v>
      </c>
    </row>
    <row r="22" spans="1:27" ht="48.75" customHeight="1">
      <c r="A22" s="105"/>
      <c r="B22" s="97"/>
      <c r="C22" s="1" t="s">
        <v>1</v>
      </c>
      <c r="D22" s="77" t="s">
        <v>9</v>
      </c>
      <c r="E22" s="30">
        <v>2.6</v>
      </c>
      <c r="F22" s="30">
        <v>2.6</v>
      </c>
      <c r="G22" s="93"/>
      <c r="H22" s="93"/>
      <c r="I22" s="16">
        <v>112414</v>
      </c>
      <c r="J22" s="16">
        <v>112414</v>
      </c>
      <c r="K22" s="16">
        <f t="shared" ref="K22:K23" si="2">SUM(I22-J22)</f>
        <v>0</v>
      </c>
      <c r="L22" s="16" t="s">
        <v>47</v>
      </c>
      <c r="M22" s="22"/>
      <c r="N22" s="22">
        <v>112414</v>
      </c>
      <c r="O22" s="16">
        <v>0</v>
      </c>
      <c r="P22" s="16">
        <v>0</v>
      </c>
      <c r="Q22" s="23"/>
      <c r="R22" s="23"/>
      <c r="S22" s="23"/>
      <c r="T22" s="23"/>
      <c r="U22" s="23"/>
      <c r="V22" s="23"/>
      <c r="W22" s="23"/>
      <c r="X22" s="23"/>
      <c r="Y22" s="16" t="s">
        <v>48</v>
      </c>
      <c r="Z22" s="51"/>
      <c r="AA22" s="93"/>
    </row>
    <row r="23" spans="1:27" ht="68.25">
      <c r="A23" s="105"/>
      <c r="B23" s="97"/>
      <c r="C23" s="2" t="s">
        <v>2</v>
      </c>
      <c r="D23" s="77" t="s">
        <v>9</v>
      </c>
      <c r="E23" s="30">
        <v>1.48</v>
      </c>
      <c r="F23" s="30">
        <v>1.48</v>
      </c>
      <c r="G23" s="93"/>
      <c r="H23" s="93"/>
      <c r="I23" s="16">
        <v>20280.939999999999</v>
      </c>
      <c r="J23" s="16">
        <v>20280.939999999999</v>
      </c>
      <c r="K23" s="16">
        <f t="shared" si="2"/>
        <v>0</v>
      </c>
      <c r="L23" s="16" t="s">
        <v>47</v>
      </c>
      <c r="M23" s="22"/>
      <c r="N23" s="16">
        <v>20280.939999999999</v>
      </c>
      <c r="O23" s="16">
        <v>0</v>
      </c>
      <c r="P23" s="16">
        <v>0</v>
      </c>
      <c r="Q23" s="23"/>
      <c r="R23" s="23"/>
      <c r="S23" s="23"/>
      <c r="T23" s="23"/>
      <c r="U23" s="23"/>
      <c r="V23" s="23"/>
      <c r="W23" s="23"/>
      <c r="X23" s="23"/>
      <c r="Y23" s="16" t="s">
        <v>48</v>
      </c>
      <c r="Z23" s="51"/>
      <c r="AA23" s="93"/>
    </row>
    <row r="24" spans="1:27" s="10" customFormat="1" ht="21.75" customHeight="1" thickBot="1">
      <c r="A24" s="52"/>
      <c r="B24" s="41" t="s">
        <v>52</v>
      </c>
      <c r="C24" s="53"/>
      <c r="D24" s="54"/>
      <c r="E24" s="54">
        <f>SUM(E21)</f>
        <v>12</v>
      </c>
      <c r="F24" s="54">
        <f>SUM(F21)</f>
        <v>12</v>
      </c>
      <c r="G24" s="54">
        <f>SUM(G21)</f>
        <v>0</v>
      </c>
      <c r="H24" s="55">
        <f>SUM(H21)</f>
        <v>0</v>
      </c>
      <c r="I24" s="56">
        <f>SUM(I21:I23)</f>
        <v>381659.94</v>
      </c>
      <c r="J24" s="56">
        <f t="shared" ref="J24:Z24" si="3">SUM(J21:J23)</f>
        <v>381659.94</v>
      </c>
      <c r="K24" s="56">
        <f t="shared" si="3"/>
        <v>0</v>
      </c>
      <c r="L24" s="56">
        <f t="shared" si="3"/>
        <v>0</v>
      </c>
      <c r="M24" s="56">
        <f t="shared" si="3"/>
        <v>0</v>
      </c>
      <c r="N24" s="56">
        <f t="shared" si="3"/>
        <v>132694.94</v>
      </c>
      <c r="O24" s="56">
        <f t="shared" si="3"/>
        <v>248965</v>
      </c>
      <c r="P24" s="56">
        <f t="shared" si="3"/>
        <v>0</v>
      </c>
      <c r="Q24" s="56">
        <f t="shared" si="3"/>
        <v>0</v>
      </c>
      <c r="R24" s="56">
        <f t="shared" si="3"/>
        <v>0</v>
      </c>
      <c r="S24" s="56">
        <f t="shared" si="3"/>
        <v>0</v>
      </c>
      <c r="T24" s="56">
        <f t="shared" si="3"/>
        <v>0</v>
      </c>
      <c r="U24" s="56">
        <f t="shared" si="3"/>
        <v>0</v>
      </c>
      <c r="V24" s="56">
        <f t="shared" si="3"/>
        <v>0</v>
      </c>
      <c r="W24" s="56">
        <f t="shared" si="3"/>
        <v>0</v>
      </c>
      <c r="X24" s="56">
        <f t="shared" si="3"/>
        <v>0</v>
      </c>
      <c r="Y24" s="56">
        <f t="shared" si="3"/>
        <v>0</v>
      </c>
      <c r="Z24" s="57">
        <f t="shared" si="3"/>
        <v>0</v>
      </c>
    </row>
    <row r="25" spans="1:27" s="10" customFormat="1" ht="34.5" customHeight="1">
      <c r="A25" s="58"/>
      <c r="B25" s="94" t="s">
        <v>58</v>
      </c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6"/>
      <c r="Q25" s="59"/>
      <c r="R25" s="59"/>
      <c r="S25" s="59"/>
      <c r="T25" s="59"/>
      <c r="U25" s="59"/>
      <c r="V25" s="59"/>
      <c r="W25" s="59"/>
      <c r="X25" s="59"/>
      <c r="Y25" s="60"/>
      <c r="Z25" s="61"/>
    </row>
    <row r="26" spans="1:27" s="29" customFormat="1" ht="88.5" customHeight="1">
      <c r="A26" s="62"/>
      <c r="B26" s="24"/>
      <c r="C26" s="4" t="s">
        <v>5</v>
      </c>
      <c r="D26" s="30" t="s">
        <v>9</v>
      </c>
      <c r="E26" s="83">
        <v>2.6</v>
      </c>
      <c r="F26" s="83">
        <v>2.6</v>
      </c>
      <c r="G26" s="93" t="s">
        <v>4</v>
      </c>
      <c r="H26" s="93"/>
      <c r="I26" s="79">
        <v>450123.9</v>
      </c>
      <c r="J26" s="79">
        <v>450123.9</v>
      </c>
      <c r="K26" s="80">
        <f t="shared" ref="K26" si="4">SUM(I26-J26)</f>
        <v>0</v>
      </c>
      <c r="L26" s="80" t="s">
        <v>47</v>
      </c>
      <c r="M26" s="81"/>
      <c r="N26" s="81"/>
      <c r="O26" s="79">
        <v>450123.9</v>
      </c>
      <c r="P26" s="80">
        <v>0</v>
      </c>
      <c r="Q26" s="81"/>
      <c r="R26" s="81"/>
      <c r="S26" s="81"/>
      <c r="T26" s="81"/>
      <c r="U26" s="81"/>
      <c r="V26" s="81"/>
      <c r="W26" s="81"/>
      <c r="X26" s="81"/>
      <c r="Y26" s="80" t="s">
        <v>48</v>
      </c>
      <c r="Z26" s="63"/>
      <c r="AA26" s="93">
        <v>-96629.9</v>
      </c>
    </row>
    <row r="27" spans="1:27" ht="98.25" customHeight="1">
      <c r="A27" s="85">
        <v>3</v>
      </c>
      <c r="B27" s="84" t="s">
        <v>8</v>
      </c>
      <c r="C27" s="3" t="s">
        <v>60</v>
      </c>
      <c r="D27" s="30" t="s">
        <v>9</v>
      </c>
      <c r="E27" s="83">
        <v>0.82</v>
      </c>
      <c r="F27" s="83">
        <v>0.82</v>
      </c>
      <c r="G27" s="93"/>
      <c r="H27" s="93"/>
      <c r="I27" s="80">
        <v>75471.820000000007</v>
      </c>
      <c r="J27" s="80">
        <v>75471.820000000007</v>
      </c>
      <c r="K27" s="80">
        <f t="shared" ref="K27" si="5">SUM(I27-J27)</f>
        <v>0</v>
      </c>
      <c r="L27" s="80" t="s">
        <v>47</v>
      </c>
      <c r="M27" s="82"/>
      <c r="N27" s="80">
        <v>75471.820000000007</v>
      </c>
      <c r="O27" s="80">
        <v>0</v>
      </c>
      <c r="P27" s="80">
        <v>0</v>
      </c>
      <c r="Q27" s="78"/>
      <c r="R27" s="78"/>
      <c r="S27" s="78"/>
      <c r="T27" s="78"/>
      <c r="U27" s="78"/>
      <c r="V27" s="78"/>
      <c r="W27" s="78"/>
      <c r="X27" s="78"/>
      <c r="Y27" s="80" t="s">
        <v>48</v>
      </c>
      <c r="Z27" s="51"/>
      <c r="AA27" s="93"/>
    </row>
    <row r="28" spans="1:27" s="10" customFormat="1" ht="16.5" thickBot="1">
      <c r="A28" s="52"/>
      <c r="B28" s="41" t="s">
        <v>53</v>
      </c>
      <c r="C28" s="64"/>
      <c r="D28" s="54"/>
      <c r="E28" s="86">
        <f>SUM(E26:E27)</f>
        <v>3.42</v>
      </c>
      <c r="F28" s="86">
        <f>SUM(F26:F27)</f>
        <v>3.42</v>
      </c>
      <c r="G28" s="54">
        <f>SUM(G26)</f>
        <v>0</v>
      </c>
      <c r="H28" s="55">
        <f>SUM(H26)</f>
        <v>0</v>
      </c>
      <c r="I28" s="56">
        <f t="shared" ref="I28:Z28" si="6">SUM(I26:I27)</f>
        <v>525595.72</v>
      </c>
      <c r="J28" s="56">
        <f t="shared" si="6"/>
        <v>525595.72</v>
      </c>
      <c r="K28" s="56">
        <f t="shared" si="6"/>
        <v>0</v>
      </c>
      <c r="L28" s="56">
        <f t="shared" si="6"/>
        <v>0</v>
      </c>
      <c r="M28" s="56">
        <f t="shared" si="6"/>
        <v>0</v>
      </c>
      <c r="N28" s="56">
        <f t="shared" si="6"/>
        <v>75471.820000000007</v>
      </c>
      <c r="O28" s="56">
        <f t="shared" si="6"/>
        <v>450123.9</v>
      </c>
      <c r="P28" s="56">
        <f t="shared" si="6"/>
        <v>0</v>
      </c>
      <c r="Q28" s="56">
        <f t="shared" si="6"/>
        <v>0</v>
      </c>
      <c r="R28" s="56">
        <f t="shared" si="6"/>
        <v>0</v>
      </c>
      <c r="S28" s="56">
        <f t="shared" si="6"/>
        <v>0</v>
      </c>
      <c r="T28" s="56">
        <f t="shared" si="6"/>
        <v>0</v>
      </c>
      <c r="U28" s="56">
        <f t="shared" si="6"/>
        <v>0</v>
      </c>
      <c r="V28" s="56">
        <f t="shared" si="6"/>
        <v>0</v>
      </c>
      <c r="W28" s="56">
        <f t="shared" si="6"/>
        <v>0</v>
      </c>
      <c r="X28" s="56">
        <f t="shared" si="6"/>
        <v>0</v>
      </c>
      <c r="Y28" s="56">
        <f t="shared" si="6"/>
        <v>0</v>
      </c>
      <c r="Z28" s="57">
        <f t="shared" si="6"/>
        <v>0</v>
      </c>
    </row>
    <row r="29" spans="1:27" s="18" customFormat="1" ht="27" customHeight="1" thickBot="1">
      <c r="A29" s="67"/>
      <c r="B29" s="68" t="s">
        <v>54</v>
      </c>
      <c r="C29" s="69"/>
      <c r="D29" s="70"/>
      <c r="E29" s="71">
        <f t="shared" ref="E29:Z29" si="7">SUM(E19+E24+E28)</f>
        <v>19.044</v>
      </c>
      <c r="F29" s="71">
        <f t="shared" si="7"/>
        <v>19.044</v>
      </c>
      <c r="G29" s="71">
        <f t="shared" si="7"/>
        <v>0</v>
      </c>
      <c r="H29" s="71">
        <f t="shared" si="7"/>
        <v>0</v>
      </c>
      <c r="I29" s="72">
        <f t="shared" si="7"/>
        <v>961867.31</v>
      </c>
      <c r="J29" s="72">
        <f t="shared" si="7"/>
        <v>961867.31</v>
      </c>
      <c r="K29" s="72">
        <f t="shared" si="7"/>
        <v>0</v>
      </c>
      <c r="L29" s="72">
        <f t="shared" si="7"/>
        <v>0</v>
      </c>
      <c r="M29" s="72">
        <f t="shared" si="7"/>
        <v>0</v>
      </c>
      <c r="N29" s="72">
        <f t="shared" si="7"/>
        <v>262778.41000000003</v>
      </c>
      <c r="O29" s="72">
        <f t="shared" si="7"/>
        <v>699088.9</v>
      </c>
      <c r="P29" s="71">
        <f t="shared" si="7"/>
        <v>0</v>
      </c>
      <c r="Q29" s="71">
        <f t="shared" si="7"/>
        <v>0</v>
      </c>
      <c r="R29" s="71">
        <f t="shared" si="7"/>
        <v>0</v>
      </c>
      <c r="S29" s="71">
        <f t="shared" si="7"/>
        <v>0</v>
      </c>
      <c r="T29" s="71">
        <f t="shared" si="7"/>
        <v>0</v>
      </c>
      <c r="U29" s="71">
        <f t="shared" si="7"/>
        <v>0</v>
      </c>
      <c r="V29" s="71">
        <f t="shared" si="7"/>
        <v>0</v>
      </c>
      <c r="W29" s="71">
        <f t="shared" si="7"/>
        <v>0</v>
      </c>
      <c r="X29" s="71">
        <f t="shared" si="7"/>
        <v>0</v>
      </c>
      <c r="Y29" s="71">
        <f t="shared" si="7"/>
        <v>0</v>
      </c>
      <c r="Z29" s="73">
        <f t="shared" si="7"/>
        <v>0</v>
      </c>
    </row>
    <row r="31" spans="1:27" ht="30.75" customHeight="1"/>
  </sheetData>
  <mergeCells count="38">
    <mergeCell ref="A21:A23"/>
    <mergeCell ref="G21:G23"/>
    <mergeCell ref="H21:H23"/>
    <mergeCell ref="P13:P15"/>
    <mergeCell ref="Q13:R14"/>
    <mergeCell ref="B17:P17"/>
    <mergeCell ref="B13:B15"/>
    <mergeCell ref="C13:C15"/>
    <mergeCell ref="D13:D15"/>
    <mergeCell ref="E13:F14"/>
    <mergeCell ref="G13:G15"/>
    <mergeCell ref="I13:I15"/>
    <mergeCell ref="J13:J15"/>
    <mergeCell ref="K13:K15"/>
    <mergeCell ref="H12:H15"/>
    <mergeCell ref="I12:L12"/>
    <mergeCell ref="A12:A15"/>
    <mergeCell ref="O13:O15"/>
    <mergeCell ref="S13:T14"/>
    <mergeCell ref="U13:V14"/>
    <mergeCell ref="W13:X14"/>
    <mergeCell ref="M14:M15"/>
    <mergeCell ref="N14:N15"/>
    <mergeCell ref="B12:G12"/>
    <mergeCell ref="M12:P12"/>
    <mergeCell ref="Q12:X12"/>
    <mergeCell ref="L13:L15"/>
    <mergeCell ref="M13:N13"/>
    <mergeCell ref="AA12:AA15"/>
    <mergeCell ref="AA21:AA23"/>
    <mergeCell ref="AA26:AA27"/>
    <mergeCell ref="B20:P20"/>
    <mergeCell ref="B25:P25"/>
    <mergeCell ref="G26:G27"/>
    <mergeCell ref="H26:H27"/>
    <mergeCell ref="B21:B23"/>
    <mergeCell ref="Y12:Y15"/>
    <mergeCell ref="Z12:Z15"/>
  </mergeCells>
  <pageMargins left="0.31496062992125984" right="0" top="0.35433070866141736" bottom="0" header="0.31496062992125984" footer="0.31496062992125984"/>
  <pageSetup paperSize="9" scale="7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 арем</vt:lpstr>
      <vt:lpstr>'отчет арем'!Заголовки_для_печати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2017-04-28T05:12:51Z</dcterms:modified>
</cp:coreProperties>
</file>